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K:\Bacheca\per Turuani\Riservato\ELETTORALE\ELEZIONI REGIONALI 2023\"/>
    </mc:Choice>
  </mc:AlternateContent>
  <xr:revisionPtr revIDLastSave="0" documentId="13_ncr:1_{92D9BFAA-6442-4E82-B6BC-6E35FEAFEE90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alcolo" sheetId="4" r:id="rId1"/>
    <sheet name="tariffe" sheetId="2" r:id="rId2"/>
  </sheets>
  <definedNames>
    <definedName name="_xlnm.Print_Area" localSheetId="0">calcolo!$A$1:$N$43</definedName>
  </definedNames>
  <calcPr calcId="191029"/>
</workbook>
</file>

<file path=xl/calcChain.xml><?xml version="1.0" encoding="utf-8"?>
<calcChain xmlns="http://schemas.openxmlformats.org/spreadsheetml/2006/main">
  <c r="L13" i="4" l="1"/>
  <c r="E13" i="4"/>
  <c r="L11" i="4"/>
  <c r="L20" i="4" l="1"/>
  <c r="E20" i="4"/>
  <c r="J28" i="4" l="1"/>
  <c r="C28" i="4"/>
  <c r="N28" i="4" s="1"/>
  <c r="L14" i="4" l="1"/>
  <c r="L3" i="4"/>
  <c r="E3" i="4"/>
  <c r="E14" i="4"/>
  <c r="L10" i="4" l="1"/>
  <c r="L12" i="4"/>
  <c r="L15" i="4"/>
  <c r="L16" i="4"/>
  <c r="L17" i="4"/>
  <c r="L18" i="4"/>
  <c r="L19" i="4"/>
  <c r="L21" i="4"/>
  <c r="L22" i="4"/>
  <c r="L23" i="4"/>
  <c r="L24" i="4"/>
  <c r="L25" i="4"/>
  <c r="E10" i="4"/>
  <c r="E11" i="4"/>
  <c r="E12" i="4"/>
  <c r="E15" i="4"/>
  <c r="E16" i="4"/>
  <c r="E17" i="4"/>
  <c r="E18" i="4"/>
  <c r="E19" i="4"/>
  <c r="E21" i="4"/>
  <c r="E22" i="4"/>
  <c r="E23" i="4"/>
  <c r="E24" i="4"/>
  <c r="E25" i="4"/>
  <c r="L27" i="4"/>
  <c r="L26" i="4"/>
  <c r="L9" i="4"/>
  <c r="L8" i="4"/>
  <c r="L7" i="4"/>
  <c r="L6" i="4"/>
  <c r="L5" i="4"/>
  <c r="L4" i="4"/>
  <c r="L1" i="4"/>
  <c r="L29" i="4" l="1"/>
  <c r="E27" i="4"/>
  <c r="E26" i="4"/>
  <c r="E9" i="4"/>
  <c r="E8" i="4"/>
  <c r="E7" i="4"/>
  <c r="E6" i="4"/>
  <c r="E5" i="4"/>
  <c r="E4" i="4"/>
  <c r="E1" i="4"/>
  <c r="E29" i="4" l="1"/>
  <c r="N29" i="4" s="1"/>
  <c r="E34" i="4" l="1"/>
  <c r="E41" i="4" s="1"/>
  <c r="E39" i="4"/>
  <c r="E31" i="4"/>
  <c r="E35" i="4" l="1"/>
  <c r="E40" i="4"/>
  <c r="E42" i="4" s="1"/>
</calcChain>
</file>

<file path=xl/sharedStrings.xml><?xml version="1.0" encoding="utf-8"?>
<sst xmlns="http://schemas.openxmlformats.org/spreadsheetml/2006/main" count="136" uniqueCount="96">
  <si>
    <r>
      <rPr>
        <b/>
        <sz val="24"/>
        <rFont val="Arial"/>
        <family val="2"/>
      </rPr>
      <t>NUOVI PARAMETRI ORARI</t>
    </r>
  </si>
  <si>
    <r>
      <rPr>
        <b/>
        <sz val="24"/>
        <rFont val="Arial"/>
        <family val="2"/>
      </rPr>
      <t>CONTRATTO ENTI LOCALI DAL 1.4.2018</t>
    </r>
  </si>
  <si>
    <r>
      <rPr>
        <b/>
        <sz val="10"/>
        <rFont val="Arial"/>
        <family val="2"/>
      </rPr>
      <t>Livello</t>
    </r>
  </si>
  <si>
    <r>
      <rPr>
        <b/>
        <sz val="10"/>
        <rFont val="Arial"/>
        <family val="2"/>
      </rPr>
      <t>Paga Base</t>
    </r>
  </si>
  <si>
    <r>
      <rPr>
        <b/>
        <sz val="10"/>
        <rFont val="Arial"/>
        <family val="2"/>
      </rPr>
      <t>PAGA ORARIA</t>
    </r>
  </si>
  <si>
    <r>
      <rPr>
        <b/>
        <sz val="10"/>
        <rFont val="Arial"/>
        <family val="2"/>
      </rPr>
      <t>PAGA GIORNALIERA</t>
    </r>
  </si>
  <si>
    <r>
      <rPr>
        <b/>
        <sz val="10"/>
        <rFont val="Arial"/>
        <family val="2"/>
      </rPr>
      <t>MAGG. 10%</t>
    </r>
  </si>
  <si>
    <r>
      <rPr>
        <b/>
        <sz val="10"/>
        <rFont val="Arial"/>
        <family val="2"/>
      </rPr>
      <t>MAGG. 30%</t>
    </r>
  </si>
  <si>
    <r>
      <rPr>
        <b/>
        <sz val="10"/>
        <rFont val="Arial"/>
        <family val="2"/>
      </rPr>
      <t>MAGG. 50%</t>
    </r>
  </si>
  <si>
    <r>
      <rPr>
        <b/>
        <sz val="10"/>
        <rFont val="Arial"/>
        <family val="2"/>
      </rPr>
      <t>Straordinario diurno</t>
    </r>
  </si>
  <si>
    <r>
      <rPr>
        <b/>
        <sz val="10"/>
        <color rgb="FF333333"/>
        <rFont val="Arial"/>
        <family val="2"/>
      </rPr>
      <t>A1</t>
    </r>
  </si>
  <si>
    <r>
      <rPr>
        <b/>
        <sz val="10"/>
        <color rgb="FF333333"/>
        <rFont val="Arial"/>
        <family val="2"/>
      </rPr>
      <t>A2</t>
    </r>
  </si>
  <si>
    <r>
      <rPr>
        <b/>
        <sz val="10"/>
        <color rgb="FF333333"/>
        <rFont val="Arial"/>
        <family val="2"/>
      </rPr>
      <t>A3</t>
    </r>
  </si>
  <si>
    <r>
      <rPr>
        <b/>
        <sz val="10"/>
        <color rgb="FF333333"/>
        <rFont val="Arial"/>
        <family val="2"/>
      </rPr>
      <t>A4</t>
    </r>
  </si>
  <si>
    <r>
      <rPr>
        <b/>
        <sz val="10"/>
        <color rgb="FF333333"/>
        <rFont val="Arial"/>
        <family val="2"/>
      </rPr>
      <t>A5</t>
    </r>
  </si>
  <si>
    <r>
      <rPr>
        <b/>
        <sz val="10"/>
        <color rgb="FF333333"/>
        <rFont val="Arial"/>
        <family val="2"/>
      </rPr>
      <t>A6</t>
    </r>
  </si>
  <si>
    <r>
      <rPr>
        <b/>
        <sz val="10"/>
        <color rgb="FF333333"/>
        <rFont val="Arial"/>
        <family val="2"/>
      </rPr>
      <t>B1</t>
    </r>
  </si>
  <si>
    <r>
      <rPr>
        <b/>
        <sz val="10"/>
        <color rgb="FF333333"/>
        <rFont val="Arial"/>
        <family val="2"/>
      </rPr>
      <t>B2</t>
    </r>
  </si>
  <si>
    <r>
      <rPr>
        <b/>
        <sz val="10"/>
        <color rgb="FF333333"/>
        <rFont val="Arial"/>
        <family val="2"/>
      </rPr>
      <t>B3</t>
    </r>
  </si>
  <si>
    <r>
      <rPr>
        <b/>
        <sz val="10"/>
        <color rgb="FF333333"/>
        <rFont val="Arial"/>
        <family val="2"/>
      </rPr>
      <t>B4</t>
    </r>
  </si>
  <si>
    <r>
      <rPr>
        <b/>
        <sz val="10"/>
        <color rgb="FF333333"/>
        <rFont val="Arial"/>
        <family val="2"/>
      </rPr>
      <t>B5</t>
    </r>
  </si>
  <si>
    <r>
      <rPr>
        <b/>
        <sz val="10"/>
        <color rgb="FF333333"/>
        <rFont val="Arial"/>
        <family val="2"/>
      </rPr>
      <t>B6</t>
    </r>
  </si>
  <si>
    <r>
      <rPr>
        <b/>
        <sz val="10"/>
        <color rgb="FF333333"/>
        <rFont val="Arial"/>
        <family val="2"/>
      </rPr>
      <t>B7</t>
    </r>
  </si>
  <si>
    <r>
      <rPr>
        <b/>
        <sz val="10"/>
        <color rgb="FF333333"/>
        <rFont val="Arial"/>
        <family val="2"/>
      </rPr>
      <t>B8</t>
    </r>
  </si>
  <si>
    <r>
      <rPr>
        <b/>
        <sz val="10"/>
        <color rgb="FF333333"/>
        <rFont val="Arial"/>
        <family val="2"/>
      </rPr>
      <t>C1</t>
    </r>
  </si>
  <si>
    <r>
      <rPr>
        <b/>
        <sz val="10"/>
        <color rgb="FF333333"/>
        <rFont val="Arial"/>
        <family val="2"/>
      </rPr>
      <t>C2</t>
    </r>
  </si>
  <si>
    <r>
      <rPr>
        <b/>
        <sz val="10"/>
        <color rgb="FF333333"/>
        <rFont val="Arial"/>
        <family val="2"/>
      </rPr>
      <t>C3</t>
    </r>
  </si>
  <si>
    <r>
      <rPr>
        <b/>
        <sz val="10"/>
        <color rgb="FF333333"/>
        <rFont val="Arial"/>
        <family val="2"/>
      </rPr>
      <t>C4</t>
    </r>
  </si>
  <si>
    <r>
      <rPr>
        <b/>
        <sz val="10"/>
        <color rgb="FF333333"/>
        <rFont val="Arial"/>
        <family val="2"/>
      </rPr>
      <t>C5</t>
    </r>
  </si>
  <si>
    <r>
      <rPr>
        <b/>
        <sz val="10"/>
        <color rgb="FF333333"/>
        <rFont val="Arial"/>
        <family val="2"/>
      </rPr>
      <t>C6</t>
    </r>
  </si>
  <si>
    <r>
      <rPr>
        <b/>
        <sz val="10"/>
        <color rgb="FF333333"/>
        <rFont val="Arial"/>
        <family val="2"/>
      </rPr>
      <t>D1</t>
    </r>
  </si>
  <si>
    <r>
      <rPr>
        <b/>
        <sz val="10"/>
        <color rgb="FF333333"/>
        <rFont val="Arial"/>
        <family val="2"/>
      </rPr>
      <t>D2</t>
    </r>
  </si>
  <si>
    <r>
      <rPr>
        <b/>
        <sz val="10"/>
        <color rgb="FF333333"/>
        <rFont val="Arial"/>
        <family val="2"/>
      </rPr>
      <t>D3</t>
    </r>
  </si>
  <si>
    <r>
      <rPr>
        <b/>
        <sz val="10"/>
        <color rgb="FF333333"/>
        <rFont val="Arial"/>
        <family val="2"/>
      </rPr>
      <t>D4</t>
    </r>
  </si>
  <si>
    <r>
      <rPr>
        <b/>
        <sz val="10"/>
        <color rgb="FF333333"/>
        <rFont val="Arial"/>
        <family val="2"/>
      </rPr>
      <t>D5</t>
    </r>
  </si>
  <si>
    <r>
      <rPr>
        <b/>
        <sz val="10"/>
        <color rgb="FF333333"/>
        <rFont val="Arial"/>
        <family val="2"/>
      </rPr>
      <t>D6</t>
    </r>
  </si>
  <si>
    <r>
      <rPr>
        <b/>
        <sz val="10"/>
        <color rgb="FF333333"/>
        <rFont val="Arial"/>
        <family val="2"/>
      </rPr>
      <t>D7</t>
    </r>
  </si>
  <si>
    <t>C5</t>
  </si>
  <si>
    <t>C2</t>
  </si>
  <si>
    <t>B4</t>
  </si>
  <si>
    <t>D1</t>
  </si>
  <si>
    <t>C4</t>
  </si>
  <si>
    <t>C3</t>
  </si>
  <si>
    <t>B2</t>
  </si>
  <si>
    <t>B1</t>
  </si>
  <si>
    <t>C1</t>
  </si>
  <si>
    <t>ore</t>
  </si>
  <si>
    <t>tipo tariffa =</t>
  </si>
  <si>
    <t>totale</t>
  </si>
  <si>
    <t>CPDEL</t>
  </si>
  <si>
    <t>INADEL</t>
  </si>
  <si>
    <t>non soggetto</t>
  </si>
  <si>
    <t>INPS</t>
  </si>
  <si>
    <t>solo T.D.</t>
  </si>
  <si>
    <t>IRAP</t>
  </si>
  <si>
    <t>TOTALE GENERALE</t>
  </si>
  <si>
    <t>totale imponibile</t>
  </si>
  <si>
    <t>RIASSUNTO:</t>
  </si>
  <si>
    <t>compensi</t>
  </si>
  <si>
    <t>oneri previdenziali</t>
  </si>
  <si>
    <t>oneri erariali</t>
  </si>
  <si>
    <t>totale oneri riflessi</t>
  </si>
  <si>
    <t>tariffe1</t>
  </si>
  <si>
    <t>tariffe2</t>
  </si>
  <si>
    <t>Straordinario festivo o notturno</t>
  </si>
  <si>
    <t>Straordinario festivo e notturno</t>
  </si>
  <si>
    <t>BELLANI</t>
  </si>
  <si>
    <t>BIANCHI</t>
  </si>
  <si>
    <t>BOLLINI</t>
  </si>
  <si>
    <t>BONICALZI</t>
  </si>
  <si>
    <t>BRAZZOLI</t>
  </si>
  <si>
    <t>B6</t>
  </si>
  <si>
    <t>CECCHETTO</t>
  </si>
  <si>
    <t>B5</t>
  </si>
  <si>
    <t>FERRO</t>
  </si>
  <si>
    <t>D4</t>
  </si>
  <si>
    <t>LA SPADA</t>
  </si>
  <si>
    <t>LEVATI</t>
  </si>
  <si>
    <t>MANTOVANI</t>
  </si>
  <si>
    <t>MARTINO</t>
  </si>
  <si>
    <t>MINARI</t>
  </si>
  <si>
    <t>MORONI</t>
  </si>
  <si>
    <t>PARIS</t>
  </si>
  <si>
    <t>D6</t>
  </si>
  <si>
    <t>PEGORARO</t>
  </si>
  <si>
    <t>PREMOLI</t>
  </si>
  <si>
    <t>REGINATO</t>
  </si>
  <si>
    <t>SABELLA</t>
  </si>
  <si>
    <t>TROTTA</t>
  </si>
  <si>
    <t>TURUANI</t>
  </si>
  <si>
    <t>VIVALDO</t>
  </si>
  <si>
    <t>B7</t>
  </si>
  <si>
    <t>LUI</t>
  </si>
  <si>
    <t>BECCARDI</t>
  </si>
  <si>
    <t>LOCATELLI</t>
  </si>
  <si>
    <t>PARAFIORITI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</si>
</sst>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€\ #,##0.00"/>
    <numFmt numFmtId="165" formatCode="\€\ 0.00"/>
  </numFmts>
  <fonts count="8" x14ac:knownFonts="1">
    <font>
      <sz val="10"/>
      <color rgb="FF000000"/>
      <name val="Times New Roman"/>
      <charset val="204"/>
    </font>
    <font>
      <b/>
      <sz val="24"/>
      <name val="Arial"/>
    </font>
    <font>
      <b/>
      <sz val="10"/>
      <name val="Arial"/>
    </font>
    <font>
      <sz val="10"/>
      <color rgb="FF333333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b/>
      <sz val="10"/>
      <color rgb="FF333333"/>
      <name val="Arial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indent="1" shrinkToFit="1"/>
    </xf>
    <xf numFmtId="165" fontId="3" fillId="0" borderId="1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center" vertical="top"/>
    </xf>
    <xf numFmtId="4" fontId="0" fillId="0" borderId="0" xfId="0" applyNumberFormat="1" applyFill="1" applyBorder="1" applyAlignment="1"/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right" vertical="top"/>
    </xf>
    <xf numFmtId="0" fontId="0" fillId="3" borderId="0" xfId="0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4" fontId="0" fillId="0" borderId="2" xfId="0" applyNumberFormat="1" applyFill="1" applyBorder="1" applyAlignment="1"/>
    <xf numFmtId="10" fontId="0" fillId="0" borderId="0" xfId="0" applyNumberFormat="1" applyFill="1" applyBorder="1" applyAlignment="1">
      <alignment horizontal="left" vertical="top"/>
    </xf>
    <xf numFmtId="4" fontId="0" fillId="0" borderId="3" xfId="0" applyNumberFormat="1" applyFill="1" applyBorder="1" applyAlignment="1"/>
    <xf numFmtId="0" fontId="5" fillId="2" borderId="1" xfId="0" applyFont="1" applyFill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center" vertical="top" wrapText="1"/>
    </xf>
    <xf numFmtId="0" fontId="0" fillId="4" borderId="0" xfId="0" applyFill="1" applyBorder="1" applyAlignment="1">
      <alignment horizontal="left" vertical="top"/>
    </xf>
    <xf numFmtId="4" fontId="0" fillId="0" borderId="0" xfId="0" applyNumberFormat="1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0" fillId="4" borderId="0" xfId="0" applyFill="1" applyBorder="1" applyAlignment="1">
      <alignment horizontal="center" vertical="top"/>
    </xf>
    <xf numFmtId="4" fontId="0" fillId="4" borderId="0" xfId="0" applyNumberFormat="1" applyFill="1" applyBorder="1" applyAlignment="1"/>
    <xf numFmtId="0" fontId="7" fillId="4" borderId="0" xfId="0" applyFont="1" applyFill="1" applyBorder="1" applyAlignment="1">
      <alignment horizontal="right" vertical="top"/>
    </xf>
    <xf numFmtId="0" fontId="7" fillId="4" borderId="0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horizontal="left" vertical="top"/>
    </xf>
    <xf numFmtId="9" fontId="0" fillId="4" borderId="0" xfId="0" applyNumberFormat="1" applyFill="1" applyBorder="1" applyAlignment="1">
      <alignment horizontal="left" vertical="top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47625</xdr:rowOff>
    </xdr:from>
    <xdr:to>
      <xdr:col>3</xdr:col>
      <xdr:colOff>14114</xdr:colOff>
      <xdr:row>6</xdr:row>
      <xdr:rowOff>77996</xdr:rowOff>
    </xdr:to>
    <xdr:pic>
      <xdr:nvPicPr>
        <xdr:cNvPr id="2" name="image2.jpeg">
          <a:extLst>
            <a:ext uri="{FF2B5EF4-FFF2-40B4-BE49-F238E27FC236}">
              <a16:creationId xmlns:a16="http://schemas.microsoft.com/office/drawing/2014/main" id="{3FD4B25F-2357-495E-913E-6DA907D9A0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9550"/>
          <a:ext cx="1881014" cy="839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658DB-CF71-43EF-82D4-4BDF9C56E90B}">
  <sheetPr>
    <pageSetUpPr fitToPage="1"/>
  </sheetPr>
  <dimension ref="A1:AA43"/>
  <sheetViews>
    <sheetView tabSelected="1" topLeftCell="A22" zoomScale="154" zoomScaleNormal="154" workbookViewId="0">
      <selection activeCell="N28" sqref="N28"/>
    </sheetView>
  </sheetViews>
  <sheetFormatPr defaultRowHeight="12.75" x14ac:dyDescent="0.2"/>
  <cols>
    <col min="1" max="1" width="20.1640625" bestFit="1" customWidth="1"/>
    <col min="2" max="2" width="3.5" bestFit="1" customWidth="1"/>
    <col min="3" max="3" width="5.1640625" customWidth="1"/>
    <col min="5" max="5" width="19.5" bestFit="1" customWidth="1"/>
    <col min="8" max="8" width="20.1640625" bestFit="1" customWidth="1"/>
    <col min="9" max="9" width="3.6640625" bestFit="1" customWidth="1"/>
    <col min="10" max="10" width="5.1640625" customWidth="1"/>
    <col min="14" max="14" width="12.33203125" customWidth="1"/>
  </cols>
  <sheetData>
    <row r="1" spans="1:27" x14ac:dyDescent="0.2">
      <c r="C1" s="11" t="s">
        <v>47</v>
      </c>
      <c r="D1" s="12">
        <v>8</v>
      </c>
      <c r="E1" t="str">
        <f>HLOOKUP(D1,tariffe!A10:J11,2,FALSE)</f>
        <v>Straordinario diurno</v>
      </c>
      <c r="J1" s="11" t="s">
        <v>47</v>
      </c>
      <c r="K1" s="12">
        <v>9</v>
      </c>
      <c r="L1" t="str">
        <f>HLOOKUP(K1,tariffe!H10:Q11,2,FALSE)</f>
        <v>Straordinario festivo o notturno</v>
      </c>
    </row>
    <row r="2" spans="1:27" x14ac:dyDescent="0.2">
      <c r="C2" s="8" t="s">
        <v>46</v>
      </c>
      <c r="D2" s="8" t="s">
        <v>62</v>
      </c>
      <c r="E2" s="13" t="s">
        <v>48</v>
      </c>
      <c r="J2" s="8" t="s">
        <v>46</v>
      </c>
      <c r="K2" s="8" t="s">
        <v>63</v>
      </c>
      <c r="L2" s="13" t="s">
        <v>48</v>
      </c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</row>
    <row r="3" spans="1:27" s="21" customFormat="1" x14ac:dyDescent="0.2">
      <c r="A3" s="19" t="s">
        <v>93</v>
      </c>
      <c r="B3" s="19" t="s">
        <v>44</v>
      </c>
      <c r="C3" s="22">
        <v>30</v>
      </c>
      <c r="D3" s="23">
        <v>12.67</v>
      </c>
      <c r="E3" s="24">
        <f>+C3*D3</f>
        <v>380.1</v>
      </c>
      <c r="F3" s="19"/>
      <c r="G3" s="19"/>
      <c r="H3" s="19"/>
      <c r="I3" s="19" t="s">
        <v>44</v>
      </c>
      <c r="J3" s="22">
        <v>10</v>
      </c>
      <c r="K3" s="23">
        <v>14.32</v>
      </c>
      <c r="L3" s="25">
        <f>+J3*K3</f>
        <v>143.19999999999999</v>
      </c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spans="1:27" x14ac:dyDescent="0.2">
      <c r="A4" s="19" t="s">
        <v>66</v>
      </c>
      <c r="B4" s="19" t="s">
        <v>37</v>
      </c>
      <c r="C4" s="22">
        <v>80</v>
      </c>
      <c r="D4" s="23">
        <v>15.97</v>
      </c>
      <c r="E4" s="23">
        <f>+C4*D4</f>
        <v>1277.6000000000001</v>
      </c>
      <c r="F4" s="19"/>
      <c r="G4" s="19"/>
      <c r="H4" s="19"/>
      <c r="I4" s="19" t="s">
        <v>37</v>
      </c>
      <c r="J4" s="22">
        <v>20</v>
      </c>
      <c r="K4" s="23">
        <v>18.05</v>
      </c>
      <c r="L4" s="23">
        <f>+J4*K4</f>
        <v>361</v>
      </c>
      <c r="M4" s="19"/>
      <c r="N4" s="19"/>
      <c r="O4" s="19"/>
      <c r="P4" s="19"/>
      <c r="Q4" s="19"/>
      <c r="R4" s="19"/>
      <c r="S4" s="27"/>
      <c r="T4" s="19"/>
      <c r="U4" s="19"/>
      <c r="V4" s="19"/>
      <c r="W4" s="19"/>
      <c r="X4" s="19"/>
      <c r="Y4" s="19"/>
      <c r="Z4" s="19"/>
      <c r="AA4" s="19"/>
    </row>
    <row r="5" spans="1:27" x14ac:dyDescent="0.2">
      <c r="A5" s="19" t="s">
        <v>67</v>
      </c>
      <c r="B5" s="19" t="s">
        <v>39</v>
      </c>
      <c r="C5" s="22">
        <v>10</v>
      </c>
      <c r="D5" s="23">
        <v>13.55</v>
      </c>
      <c r="E5" s="23">
        <f t="shared" ref="E5:E27" si="0">+C5*D5</f>
        <v>135.5</v>
      </c>
      <c r="F5" s="19"/>
      <c r="G5" s="19"/>
      <c r="H5" s="19"/>
      <c r="I5" s="19" t="s">
        <v>39</v>
      </c>
      <c r="J5" s="22">
        <v>10</v>
      </c>
      <c r="K5" s="23">
        <v>15.32</v>
      </c>
      <c r="L5" s="23">
        <f t="shared" ref="L5:L27" si="1">+J5*K5</f>
        <v>153.19999999999999</v>
      </c>
      <c r="M5" s="19"/>
      <c r="N5" s="19"/>
      <c r="O5" s="19"/>
      <c r="P5" s="19"/>
      <c r="Q5" s="19"/>
      <c r="R5" s="19"/>
      <c r="S5" s="27"/>
      <c r="T5" s="19"/>
      <c r="U5" s="19"/>
      <c r="V5" s="19"/>
      <c r="W5" s="19"/>
      <c r="X5" s="19"/>
      <c r="Y5" s="19"/>
      <c r="Z5" s="19"/>
      <c r="AA5" s="19"/>
    </row>
    <row r="6" spans="1:27" x14ac:dyDescent="0.2">
      <c r="A6" s="19" t="s">
        <v>68</v>
      </c>
      <c r="B6" s="19" t="s">
        <v>42</v>
      </c>
      <c r="C6" s="22">
        <v>15</v>
      </c>
      <c r="D6" s="23">
        <v>14.95</v>
      </c>
      <c r="E6" s="23">
        <f t="shared" si="0"/>
        <v>224.25</v>
      </c>
      <c r="F6" s="19"/>
      <c r="G6" s="19"/>
      <c r="H6" s="19"/>
      <c r="I6" s="19" t="s">
        <v>42</v>
      </c>
      <c r="J6" s="22">
        <v>15</v>
      </c>
      <c r="K6" s="23">
        <v>16.899999999999999</v>
      </c>
      <c r="L6" s="23">
        <f t="shared" si="1"/>
        <v>253.49999999999997</v>
      </c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</row>
    <row r="7" spans="1:27" s="19" customFormat="1" x14ac:dyDescent="0.2">
      <c r="A7" s="19" t="s">
        <v>69</v>
      </c>
      <c r="B7" s="19" t="s">
        <v>42</v>
      </c>
      <c r="C7" s="22">
        <v>9</v>
      </c>
      <c r="D7" s="23">
        <v>14.95</v>
      </c>
      <c r="E7" s="23">
        <f t="shared" si="0"/>
        <v>134.54999999999998</v>
      </c>
      <c r="I7" s="19" t="s">
        <v>42</v>
      </c>
      <c r="J7" s="22">
        <v>6</v>
      </c>
      <c r="K7" s="23">
        <v>16.899999999999999</v>
      </c>
      <c r="L7" s="23">
        <f t="shared" si="1"/>
        <v>101.39999999999999</v>
      </c>
    </row>
    <row r="8" spans="1:27" x14ac:dyDescent="0.2">
      <c r="A8" s="19" t="s">
        <v>70</v>
      </c>
      <c r="B8" s="19" t="s">
        <v>71</v>
      </c>
      <c r="C8" s="22">
        <v>40</v>
      </c>
      <c r="D8" s="23">
        <v>14.01</v>
      </c>
      <c r="E8" s="23">
        <f t="shared" si="0"/>
        <v>560.4</v>
      </c>
      <c r="F8" s="19"/>
      <c r="G8" s="19"/>
      <c r="H8" s="19"/>
      <c r="I8" s="19" t="s">
        <v>71</v>
      </c>
      <c r="J8" s="22">
        <v>10</v>
      </c>
      <c r="K8" s="23">
        <v>15.84</v>
      </c>
      <c r="L8" s="23">
        <f t="shared" si="1"/>
        <v>158.4</v>
      </c>
    </row>
    <row r="9" spans="1:27" x14ac:dyDescent="0.2">
      <c r="A9" s="19" t="s">
        <v>72</v>
      </c>
      <c r="B9" s="19" t="s">
        <v>73</v>
      </c>
      <c r="C9" s="22">
        <v>30</v>
      </c>
      <c r="D9" s="23">
        <v>13.77</v>
      </c>
      <c r="E9" s="23">
        <f t="shared" si="0"/>
        <v>413.09999999999997</v>
      </c>
      <c r="F9" s="19"/>
      <c r="G9" s="19"/>
      <c r="H9" s="19"/>
      <c r="I9" s="19" t="s">
        <v>73</v>
      </c>
      <c r="J9" s="22">
        <v>10</v>
      </c>
      <c r="K9" s="23">
        <v>15.57</v>
      </c>
      <c r="L9" s="23">
        <f t="shared" si="1"/>
        <v>155.69999999999999</v>
      </c>
    </row>
    <row r="10" spans="1:27" x14ac:dyDescent="0.2">
      <c r="A10" s="19" t="s">
        <v>74</v>
      </c>
      <c r="B10" s="19" t="s">
        <v>75</v>
      </c>
      <c r="C10" s="22">
        <v>15</v>
      </c>
      <c r="D10" s="23">
        <v>18.399999999999999</v>
      </c>
      <c r="E10" s="23">
        <f t="shared" si="0"/>
        <v>276</v>
      </c>
      <c r="F10" s="26"/>
      <c r="G10" s="19"/>
      <c r="H10" s="19"/>
      <c r="I10" s="19" t="s">
        <v>75</v>
      </c>
      <c r="J10" s="22">
        <v>15</v>
      </c>
      <c r="K10" s="23">
        <v>20.8</v>
      </c>
      <c r="L10" s="23">
        <f t="shared" si="1"/>
        <v>312</v>
      </c>
      <c r="M10" s="10"/>
    </row>
    <row r="11" spans="1:27" x14ac:dyDescent="0.2">
      <c r="A11" s="19" t="s">
        <v>76</v>
      </c>
      <c r="B11" s="19" t="s">
        <v>43</v>
      </c>
      <c r="C11" s="22">
        <v>15</v>
      </c>
      <c r="D11" s="23">
        <v>12.87</v>
      </c>
      <c r="E11" s="23">
        <f t="shared" si="0"/>
        <v>193.04999999999998</v>
      </c>
      <c r="F11" s="26"/>
      <c r="G11" s="19"/>
      <c r="H11" s="19"/>
      <c r="I11" s="19" t="s">
        <v>43</v>
      </c>
      <c r="J11" s="22"/>
      <c r="K11" s="23">
        <v>14.55</v>
      </c>
      <c r="L11" s="23">
        <f t="shared" si="1"/>
        <v>0</v>
      </c>
      <c r="M11" s="10"/>
    </row>
    <row r="12" spans="1:27" x14ac:dyDescent="0.2">
      <c r="A12" s="19" t="s">
        <v>77</v>
      </c>
      <c r="B12" s="19" t="s">
        <v>41</v>
      </c>
      <c r="C12" s="22">
        <v>15</v>
      </c>
      <c r="D12" s="23">
        <v>14.41</v>
      </c>
      <c r="E12" s="23">
        <f t="shared" si="0"/>
        <v>216.15</v>
      </c>
      <c r="F12" s="26"/>
      <c r="G12" s="19"/>
      <c r="H12" s="19"/>
      <c r="I12" s="19" t="s">
        <v>41</v>
      </c>
      <c r="J12" s="22">
        <v>15</v>
      </c>
      <c r="K12" s="23">
        <v>17.420000000000002</v>
      </c>
      <c r="L12" s="23">
        <f t="shared" si="1"/>
        <v>261.3</v>
      </c>
      <c r="M12" s="10"/>
    </row>
    <row r="13" spans="1:27" x14ac:dyDescent="0.2">
      <c r="A13" s="19" t="s">
        <v>94</v>
      </c>
      <c r="B13" s="19" t="s">
        <v>45</v>
      </c>
      <c r="C13" s="22">
        <v>55</v>
      </c>
      <c r="D13" s="23">
        <v>14.24</v>
      </c>
      <c r="E13" s="23">
        <f t="shared" si="0"/>
        <v>783.2</v>
      </c>
      <c r="F13" s="26"/>
      <c r="G13" s="19"/>
      <c r="H13" s="19"/>
      <c r="I13" s="19" t="s">
        <v>45</v>
      </c>
      <c r="J13" s="22">
        <v>15</v>
      </c>
      <c r="K13" s="23">
        <v>16.09</v>
      </c>
      <c r="L13" s="23">
        <f t="shared" si="1"/>
        <v>241.35</v>
      </c>
      <c r="M13" s="10"/>
    </row>
    <row r="14" spans="1:27" x14ac:dyDescent="0.2">
      <c r="A14" s="19" t="s">
        <v>92</v>
      </c>
      <c r="B14" s="19" t="s">
        <v>38</v>
      </c>
      <c r="C14" s="22">
        <v>10</v>
      </c>
      <c r="D14" s="23">
        <v>14.57</v>
      </c>
      <c r="E14" s="23">
        <f t="shared" si="0"/>
        <v>145.69999999999999</v>
      </c>
      <c r="F14" s="26"/>
      <c r="G14" s="19"/>
      <c r="H14" s="19"/>
      <c r="I14" s="19" t="s">
        <v>38</v>
      </c>
      <c r="J14" s="22">
        <v>10</v>
      </c>
      <c r="K14" s="23">
        <v>16.47</v>
      </c>
      <c r="L14" s="23">
        <f t="shared" si="1"/>
        <v>164.7</v>
      </c>
      <c r="M14" s="10"/>
    </row>
    <row r="15" spans="1:27" x14ac:dyDescent="0.2">
      <c r="A15" s="19" t="s">
        <v>78</v>
      </c>
      <c r="B15" s="19" t="s">
        <v>45</v>
      </c>
      <c r="C15" s="22">
        <v>15</v>
      </c>
      <c r="D15" s="23">
        <v>14.24</v>
      </c>
      <c r="E15" s="23">
        <f t="shared" si="0"/>
        <v>213.6</v>
      </c>
      <c r="F15" s="26"/>
      <c r="G15" s="19"/>
      <c r="H15" s="19"/>
      <c r="I15" s="19" t="s">
        <v>45</v>
      </c>
      <c r="J15" s="22">
        <v>15</v>
      </c>
      <c r="K15" s="23">
        <v>16.09</v>
      </c>
      <c r="L15" s="23">
        <f t="shared" si="1"/>
        <v>241.35</v>
      </c>
      <c r="M15" s="10"/>
    </row>
    <row r="16" spans="1:27" x14ac:dyDescent="0.2">
      <c r="A16" s="19" t="s">
        <v>79</v>
      </c>
      <c r="B16" s="19" t="s">
        <v>71</v>
      </c>
      <c r="C16" s="22">
        <v>55</v>
      </c>
      <c r="D16" s="23">
        <v>14.01</v>
      </c>
      <c r="E16" s="23">
        <f t="shared" si="0"/>
        <v>770.55</v>
      </c>
      <c r="F16" s="26"/>
      <c r="G16" s="19"/>
      <c r="H16" s="19"/>
      <c r="I16" s="19" t="s">
        <v>71</v>
      </c>
      <c r="J16" s="22">
        <v>15</v>
      </c>
      <c r="K16" s="23">
        <v>15.84</v>
      </c>
      <c r="L16" s="23">
        <f t="shared" si="1"/>
        <v>237.6</v>
      </c>
      <c r="M16" s="10"/>
    </row>
    <row r="17" spans="1:15" x14ac:dyDescent="0.2">
      <c r="A17" s="19" t="s">
        <v>80</v>
      </c>
      <c r="B17" s="19" t="s">
        <v>39</v>
      </c>
      <c r="C17" s="22">
        <v>9</v>
      </c>
      <c r="D17" s="23">
        <v>13.55</v>
      </c>
      <c r="E17" s="23">
        <f t="shared" si="0"/>
        <v>121.95</v>
      </c>
      <c r="F17" s="26"/>
      <c r="G17" s="19"/>
      <c r="H17" s="19"/>
      <c r="I17" s="19" t="s">
        <v>39</v>
      </c>
      <c r="J17" s="22">
        <v>6</v>
      </c>
      <c r="K17" s="23">
        <v>15.32</v>
      </c>
      <c r="L17" s="23">
        <f t="shared" si="1"/>
        <v>91.92</v>
      </c>
      <c r="M17" s="10"/>
    </row>
    <row r="18" spans="1:15" x14ac:dyDescent="0.2">
      <c r="A18" s="19" t="s">
        <v>81</v>
      </c>
      <c r="B18" s="19" t="s">
        <v>37</v>
      </c>
      <c r="C18" s="22">
        <v>10</v>
      </c>
      <c r="D18" s="23">
        <v>15.97</v>
      </c>
      <c r="E18" s="23">
        <f t="shared" si="0"/>
        <v>159.70000000000002</v>
      </c>
      <c r="F18" s="26"/>
      <c r="G18" s="19"/>
      <c r="H18" s="19"/>
      <c r="I18" s="19" t="s">
        <v>37</v>
      </c>
      <c r="J18" s="22">
        <v>10</v>
      </c>
      <c r="K18" s="23">
        <v>18.5</v>
      </c>
      <c r="L18" s="23">
        <f t="shared" si="1"/>
        <v>185</v>
      </c>
      <c r="M18" s="10"/>
    </row>
    <row r="19" spans="1:15" x14ac:dyDescent="0.2">
      <c r="A19" s="19" t="s">
        <v>82</v>
      </c>
      <c r="B19" s="19" t="s">
        <v>83</v>
      </c>
      <c r="C19" s="22"/>
      <c r="D19" s="23">
        <v>20.52</v>
      </c>
      <c r="E19" s="23">
        <f t="shared" si="0"/>
        <v>0</v>
      </c>
      <c r="F19" s="26"/>
      <c r="G19" s="19"/>
      <c r="H19" s="19"/>
      <c r="I19" s="19" t="s">
        <v>83</v>
      </c>
      <c r="J19" s="22">
        <v>10</v>
      </c>
      <c r="K19" s="23">
        <v>23.19</v>
      </c>
      <c r="L19" s="23">
        <f t="shared" si="1"/>
        <v>231.9</v>
      </c>
      <c r="M19" s="10"/>
    </row>
    <row r="20" spans="1:15" x14ac:dyDescent="0.2">
      <c r="A20" s="19" t="s">
        <v>95</v>
      </c>
      <c r="B20" s="19" t="s">
        <v>45</v>
      </c>
      <c r="C20" s="22">
        <v>10</v>
      </c>
      <c r="D20" s="23">
        <v>14.24</v>
      </c>
      <c r="E20" s="23">
        <f t="shared" si="0"/>
        <v>142.4</v>
      </c>
      <c r="F20" s="26"/>
      <c r="G20" s="19"/>
      <c r="H20" s="19"/>
      <c r="I20" s="19" t="s">
        <v>45</v>
      </c>
      <c r="J20" s="22">
        <v>0</v>
      </c>
      <c r="K20" s="23">
        <v>16.09</v>
      </c>
      <c r="L20" s="23">
        <f t="shared" si="1"/>
        <v>0</v>
      </c>
      <c r="M20" s="10"/>
    </row>
    <row r="21" spans="1:15" x14ac:dyDescent="0.2">
      <c r="A21" s="19" t="s">
        <v>84</v>
      </c>
      <c r="B21" s="19" t="s">
        <v>45</v>
      </c>
      <c r="C21" s="22">
        <v>15</v>
      </c>
      <c r="D21" s="23">
        <v>14.24</v>
      </c>
      <c r="E21" s="23">
        <f t="shared" si="0"/>
        <v>213.6</v>
      </c>
      <c r="F21" s="26"/>
      <c r="G21" s="19"/>
      <c r="H21" s="19"/>
      <c r="I21" s="19" t="s">
        <v>45</v>
      </c>
      <c r="J21" s="22">
        <v>15</v>
      </c>
      <c r="K21" s="23">
        <v>16.09</v>
      </c>
      <c r="L21" s="23">
        <f t="shared" si="1"/>
        <v>241.35</v>
      </c>
      <c r="M21" s="10"/>
    </row>
    <row r="22" spans="1:15" x14ac:dyDescent="0.2">
      <c r="A22" s="19" t="s">
        <v>85</v>
      </c>
      <c r="B22" s="19" t="s">
        <v>41</v>
      </c>
      <c r="C22" s="22">
        <v>15</v>
      </c>
      <c r="D22" s="23">
        <v>14.41</v>
      </c>
      <c r="E22" s="23">
        <f t="shared" si="0"/>
        <v>216.15</v>
      </c>
      <c r="F22" s="26"/>
      <c r="G22" s="19"/>
      <c r="H22" s="19"/>
      <c r="I22" s="19" t="s">
        <v>41</v>
      </c>
      <c r="J22" s="22">
        <v>15</v>
      </c>
      <c r="K22" s="23">
        <v>17.420000000000002</v>
      </c>
      <c r="L22" s="23">
        <f t="shared" si="1"/>
        <v>261.3</v>
      </c>
      <c r="M22" s="10"/>
    </row>
    <row r="23" spans="1:15" x14ac:dyDescent="0.2">
      <c r="A23" s="19" t="s">
        <v>86</v>
      </c>
      <c r="B23" s="19" t="s">
        <v>45</v>
      </c>
      <c r="C23" s="22">
        <v>10</v>
      </c>
      <c r="D23" s="23">
        <v>14.24</v>
      </c>
      <c r="E23" s="23">
        <f t="shared" si="0"/>
        <v>142.4</v>
      </c>
      <c r="F23" s="26"/>
      <c r="G23" s="19"/>
      <c r="H23" s="19"/>
      <c r="I23" s="19" t="s">
        <v>45</v>
      </c>
      <c r="J23" s="22">
        <v>10</v>
      </c>
      <c r="K23" s="23">
        <v>16.09</v>
      </c>
      <c r="L23" s="23">
        <f t="shared" si="1"/>
        <v>160.9</v>
      </c>
      <c r="M23" s="10"/>
    </row>
    <row r="24" spans="1:15" x14ac:dyDescent="0.2">
      <c r="A24" s="19" t="s">
        <v>87</v>
      </c>
      <c r="B24" s="19" t="s">
        <v>40</v>
      </c>
      <c r="C24" s="22">
        <v>10</v>
      </c>
      <c r="D24" s="23">
        <v>15.45</v>
      </c>
      <c r="E24" s="23">
        <f t="shared" si="0"/>
        <v>154.5</v>
      </c>
      <c r="F24" s="26"/>
      <c r="G24" s="19"/>
      <c r="H24" s="19"/>
      <c r="I24" s="19" t="s">
        <v>40</v>
      </c>
      <c r="J24" s="22"/>
      <c r="K24" s="23">
        <v>17.46</v>
      </c>
      <c r="L24" s="23">
        <f t="shared" si="1"/>
        <v>0</v>
      </c>
      <c r="M24" s="10"/>
    </row>
    <row r="25" spans="1:15" x14ac:dyDescent="0.2">
      <c r="A25" s="19" t="s">
        <v>88</v>
      </c>
      <c r="B25" s="19" t="s">
        <v>44</v>
      </c>
      <c r="C25" s="22">
        <v>30</v>
      </c>
      <c r="D25" s="23">
        <v>12.67</v>
      </c>
      <c r="E25" s="23">
        <f t="shared" si="0"/>
        <v>380.1</v>
      </c>
      <c r="F25" s="26"/>
      <c r="G25" s="19"/>
      <c r="H25" s="19"/>
      <c r="I25" s="19" t="s">
        <v>44</v>
      </c>
      <c r="J25" s="22">
        <v>10</v>
      </c>
      <c r="K25" s="23">
        <v>14.32</v>
      </c>
      <c r="L25" s="23">
        <f t="shared" si="1"/>
        <v>143.19999999999999</v>
      </c>
      <c r="M25" s="10"/>
    </row>
    <row r="26" spans="1:15" x14ac:dyDescent="0.2">
      <c r="A26" s="19" t="s">
        <v>89</v>
      </c>
      <c r="B26" s="19" t="s">
        <v>75</v>
      </c>
      <c r="C26" s="22">
        <v>10</v>
      </c>
      <c r="D26" s="23">
        <v>18.399999999999999</v>
      </c>
      <c r="E26" s="23">
        <f t="shared" si="0"/>
        <v>184</v>
      </c>
      <c r="F26" s="19"/>
      <c r="G26" s="19"/>
      <c r="H26" s="19"/>
      <c r="I26" s="19" t="s">
        <v>75</v>
      </c>
      <c r="J26" s="22">
        <v>10</v>
      </c>
      <c r="K26" s="23">
        <v>20.8</v>
      </c>
      <c r="L26" s="23">
        <f t="shared" si="1"/>
        <v>208</v>
      </c>
    </row>
    <row r="27" spans="1:15" x14ac:dyDescent="0.2">
      <c r="A27" s="19" t="s">
        <v>90</v>
      </c>
      <c r="B27" s="19" t="s">
        <v>91</v>
      </c>
      <c r="C27" s="22">
        <v>10</v>
      </c>
      <c r="D27" s="23">
        <v>14.54</v>
      </c>
      <c r="E27" s="23">
        <f t="shared" si="0"/>
        <v>145.39999999999998</v>
      </c>
      <c r="F27" s="19"/>
      <c r="G27" s="19"/>
      <c r="H27" s="19"/>
      <c r="I27" s="19" t="s">
        <v>91</v>
      </c>
      <c r="J27" s="22">
        <v>10</v>
      </c>
      <c r="K27" s="23">
        <v>16.43</v>
      </c>
      <c r="L27" s="23">
        <f t="shared" si="1"/>
        <v>164.3</v>
      </c>
    </row>
    <row r="28" spans="1:15" x14ac:dyDescent="0.2">
      <c r="A28" s="19"/>
      <c r="B28" s="19"/>
      <c r="C28" s="22">
        <f>SUM(C3:C27)</f>
        <v>523</v>
      </c>
      <c r="D28" s="23"/>
      <c r="E28" s="23"/>
      <c r="F28" s="19"/>
      <c r="G28" s="19"/>
      <c r="H28" s="19"/>
      <c r="I28" s="19"/>
      <c r="J28" s="22">
        <f>SUM(J3:J27)</f>
        <v>262</v>
      </c>
      <c r="K28" s="23"/>
      <c r="L28" s="23"/>
      <c r="N28">
        <f>SUM(C28:M28)</f>
        <v>785</v>
      </c>
    </row>
    <row r="29" spans="1:15" ht="13.5" thickBot="1" x14ac:dyDescent="0.25">
      <c r="D29" s="11" t="s">
        <v>56</v>
      </c>
      <c r="E29" s="14">
        <f>SUM(E4:E27)</f>
        <v>7203.8499999999995</v>
      </c>
      <c r="K29" s="11" t="s">
        <v>56</v>
      </c>
      <c r="L29" s="14">
        <f>SUM(L4:L27)</f>
        <v>4329.37</v>
      </c>
      <c r="N29" s="20">
        <f>SUM(E29:M29)</f>
        <v>11533.22</v>
      </c>
      <c r="O29" s="20"/>
    </row>
    <row r="30" spans="1:15" x14ac:dyDescent="0.2">
      <c r="E30" s="9"/>
    </row>
    <row r="31" spans="1:15" x14ac:dyDescent="0.2">
      <c r="D31" s="10" t="s">
        <v>49</v>
      </c>
      <c r="E31" s="9">
        <f>($E$29+$L$29)*F31</f>
        <v>2744.9063599999995</v>
      </c>
      <c r="F31" s="15">
        <v>0.23799999999999999</v>
      </c>
    </row>
    <row r="32" spans="1:15" x14ac:dyDescent="0.2">
      <c r="D32" s="10" t="s">
        <v>50</v>
      </c>
      <c r="E32" s="9">
        <v>0</v>
      </c>
      <c r="F32" s="10" t="s">
        <v>51</v>
      </c>
    </row>
    <row r="33" spans="4:7" x14ac:dyDescent="0.2">
      <c r="D33" s="10" t="s">
        <v>52</v>
      </c>
      <c r="E33" s="9">
        <v>0</v>
      </c>
      <c r="F33" s="15">
        <v>1.61E-2</v>
      </c>
      <c r="G33" s="10" t="s">
        <v>53</v>
      </c>
    </row>
    <row r="34" spans="4:7" x14ac:dyDescent="0.2">
      <c r="D34" s="10" t="s">
        <v>54</v>
      </c>
      <c r="E34" s="9">
        <f>($E$29+$L$29)*F34</f>
        <v>980.32370000000003</v>
      </c>
      <c r="F34" s="15">
        <v>8.5000000000000006E-2</v>
      </c>
    </row>
    <row r="35" spans="4:7" ht="13.5" thickBot="1" x14ac:dyDescent="0.25">
      <c r="D35" s="11" t="s">
        <v>61</v>
      </c>
      <c r="E35" s="16">
        <f>SUM(E31:E34)</f>
        <v>3725.2300599999994</v>
      </c>
    </row>
    <row r="36" spans="4:7" ht="13.5" thickTop="1" x14ac:dyDescent="0.2"/>
    <row r="38" spans="4:7" x14ac:dyDescent="0.2">
      <c r="D38" s="10" t="s">
        <v>57</v>
      </c>
    </row>
    <row r="39" spans="4:7" x14ac:dyDescent="0.2">
      <c r="D39" s="11" t="s">
        <v>58</v>
      </c>
      <c r="E39" s="9">
        <f>+E29+L29</f>
        <v>11533.22</v>
      </c>
    </row>
    <row r="40" spans="4:7" x14ac:dyDescent="0.2">
      <c r="D40" s="11" t="s">
        <v>59</v>
      </c>
      <c r="E40" s="9">
        <f>+E31+E33</f>
        <v>2744.9063599999995</v>
      </c>
    </row>
    <row r="41" spans="4:7" x14ac:dyDescent="0.2">
      <c r="D41" s="11" t="s">
        <v>60</v>
      </c>
      <c r="E41" s="9">
        <f>+E34</f>
        <v>980.32370000000003</v>
      </c>
    </row>
    <row r="42" spans="4:7" ht="13.5" thickBot="1" x14ac:dyDescent="0.25">
      <c r="D42" s="11" t="s">
        <v>55</v>
      </c>
      <c r="E42" s="16">
        <f>SUM(E39:E41)</f>
        <v>15258.450059999999</v>
      </c>
    </row>
    <row r="43" spans="4:7" ht="13.5" thickTop="1" x14ac:dyDescent="0.2"/>
  </sheetData>
  <pageMargins left="0.7" right="0.7" top="0.75" bottom="0.75" header="0.3" footer="0.3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J38"/>
  <sheetViews>
    <sheetView topLeftCell="A7" workbookViewId="0">
      <selection activeCell="J12" sqref="J12"/>
    </sheetView>
  </sheetViews>
  <sheetFormatPr defaultRowHeight="12.75" x14ac:dyDescent="0.2"/>
  <cols>
    <col min="1" max="1" width="7.1640625" customWidth="1"/>
    <col min="2" max="2" width="14.1640625" customWidth="1"/>
    <col min="3" max="3" width="11.33203125" customWidth="1"/>
    <col min="4" max="4" width="15.1640625" customWidth="1"/>
    <col min="5" max="6" width="11.33203125" customWidth="1"/>
    <col min="7" max="7" width="13.1640625" customWidth="1"/>
    <col min="8" max="8" width="13.5" customWidth="1"/>
    <col min="9" max="9" width="17.5" customWidth="1"/>
    <col min="10" max="10" width="12.1640625" customWidth="1"/>
    <col min="13" max="13" width="23.6640625" customWidth="1"/>
  </cols>
  <sheetData>
    <row r="8" spans="1:10" ht="30" x14ac:dyDescent="0.2">
      <c r="A8" s="1" t="s">
        <v>0</v>
      </c>
    </row>
    <row r="9" spans="1:10" ht="30" x14ac:dyDescent="0.2">
      <c r="A9" s="1" t="s">
        <v>1</v>
      </c>
    </row>
    <row r="10" spans="1:10" s="8" customFormat="1" x14ac:dyDescent="0.2">
      <c r="A10" s="8">
        <v>1</v>
      </c>
      <c r="B10" s="8">
        <v>2</v>
      </c>
      <c r="C10" s="8">
        <v>3</v>
      </c>
      <c r="D10" s="8">
        <v>4</v>
      </c>
      <c r="E10" s="8">
        <v>5</v>
      </c>
      <c r="F10" s="8">
        <v>6</v>
      </c>
      <c r="G10" s="8">
        <v>7</v>
      </c>
      <c r="H10" s="8">
        <v>8</v>
      </c>
      <c r="I10" s="8">
        <v>9</v>
      </c>
      <c r="J10" s="8">
        <v>10</v>
      </c>
    </row>
    <row r="11" spans="1:10" ht="42.6" customHeight="1" x14ac:dyDescent="0.2">
      <c r="A11" s="2" t="s">
        <v>2</v>
      </c>
      <c r="B11" s="3" t="s">
        <v>3</v>
      </c>
      <c r="C11" s="3" t="s">
        <v>4</v>
      </c>
      <c r="D11" s="3" t="s">
        <v>5</v>
      </c>
      <c r="E11" s="4" t="s">
        <v>6</v>
      </c>
      <c r="F11" s="4" t="s">
        <v>7</v>
      </c>
      <c r="G11" s="3" t="s">
        <v>8</v>
      </c>
      <c r="H11" s="3" t="s">
        <v>9</v>
      </c>
      <c r="I11" s="17" t="s">
        <v>64</v>
      </c>
      <c r="J11" s="18" t="s">
        <v>65</v>
      </c>
    </row>
    <row r="12" spans="1:10" ht="17.100000000000001" customHeight="1" x14ac:dyDescent="0.2">
      <c r="A12" s="5" t="s">
        <v>10</v>
      </c>
      <c r="B12" s="6">
        <v>1421.75</v>
      </c>
      <c r="C12" s="7">
        <v>9.11</v>
      </c>
      <c r="D12" s="7">
        <v>54.68</v>
      </c>
      <c r="E12" s="7">
        <v>0.91</v>
      </c>
      <c r="F12" s="7">
        <v>2.73</v>
      </c>
      <c r="G12" s="7">
        <v>4.5599999999999996</v>
      </c>
      <c r="H12" s="7">
        <v>11.35</v>
      </c>
      <c r="I12" s="7">
        <v>12.84</v>
      </c>
      <c r="J12" s="7">
        <v>14.81</v>
      </c>
    </row>
    <row r="13" spans="1:10" ht="17.100000000000001" customHeight="1" x14ac:dyDescent="0.2">
      <c r="A13" s="5" t="s">
        <v>11</v>
      </c>
      <c r="B13" s="6">
        <v>1440.86</v>
      </c>
      <c r="C13" s="7">
        <v>9.24</v>
      </c>
      <c r="D13" s="7">
        <v>55.42</v>
      </c>
      <c r="E13" s="7">
        <v>0.92</v>
      </c>
      <c r="F13" s="7">
        <v>2.77</v>
      </c>
      <c r="G13" s="7">
        <v>4.62</v>
      </c>
      <c r="H13" s="7">
        <v>11.51</v>
      </c>
      <c r="I13" s="7">
        <v>13.01</v>
      </c>
      <c r="J13" s="7">
        <v>15.01</v>
      </c>
    </row>
    <row r="14" spans="1:10" ht="17.100000000000001" customHeight="1" x14ac:dyDescent="0.2">
      <c r="A14" s="5" t="s">
        <v>12</v>
      </c>
      <c r="B14" s="6">
        <v>1471.38</v>
      </c>
      <c r="C14" s="7">
        <v>9.43</v>
      </c>
      <c r="D14" s="7">
        <v>56.59</v>
      </c>
      <c r="E14" s="7">
        <v>0.94</v>
      </c>
      <c r="F14" s="7">
        <v>2.83</v>
      </c>
      <c r="G14" s="7">
        <v>4.72</v>
      </c>
      <c r="H14" s="7">
        <v>11.75</v>
      </c>
      <c r="I14" s="7">
        <v>13.28</v>
      </c>
      <c r="J14" s="7">
        <v>15.33</v>
      </c>
    </row>
    <row r="15" spans="1:10" ht="17.100000000000001" customHeight="1" x14ac:dyDescent="0.2">
      <c r="A15" s="5" t="s">
        <v>13</v>
      </c>
      <c r="B15" s="6">
        <v>1497.55</v>
      </c>
      <c r="C15" s="7">
        <v>9.6</v>
      </c>
      <c r="D15" s="7">
        <v>57.6</v>
      </c>
      <c r="E15" s="7">
        <v>0.96</v>
      </c>
      <c r="F15" s="7">
        <v>2.88</v>
      </c>
      <c r="G15" s="7">
        <v>4.8</v>
      </c>
      <c r="H15" s="7">
        <v>11.96</v>
      </c>
      <c r="I15" s="7">
        <v>13.52</v>
      </c>
      <c r="J15" s="7">
        <v>15.6</v>
      </c>
    </row>
    <row r="16" spans="1:10" ht="17.100000000000001" customHeight="1" x14ac:dyDescent="0.2">
      <c r="A16" s="5" t="s">
        <v>14</v>
      </c>
      <c r="B16" s="6">
        <v>1528.5</v>
      </c>
      <c r="C16" s="7">
        <v>9.8000000000000007</v>
      </c>
      <c r="D16" s="7">
        <v>58.79</v>
      </c>
      <c r="E16" s="7">
        <v>0.98</v>
      </c>
      <c r="F16" s="7">
        <v>2.94</v>
      </c>
      <c r="G16" s="7">
        <v>4.9000000000000004</v>
      </c>
      <c r="H16" s="7">
        <v>12.21</v>
      </c>
      <c r="I16" s="7">
        <v>13.8</v>
      </c>
      <c r="J16" s="7">
        <v>15.92</v>
      </c>
    </row>
    <row r="17" spans="1:10" ht="17.100000000000001" customHeight="1" x14ac:dyDescent="0.2">
      <c r="A17" s="5" t="s">
        <v>15</v>
      </c>
      <c r="B17" s="6">
        <v>1555.16</v>
      </c>
      <c r="C17" s="7">
        <v>9.9700000000000006</v>
      </c>
      <c r="D17" s="7">
        <v>59.81</v>
      </c>
      <c r="E17" s="7">
        <v>1</v>
      </c>
      <c r="F17" s="7">
        <v>2.99</v>
      </c>
      <c r="G17" s="7">
        <v>4.9800000000000004</v>
      </c>
      <c r="H17" s="7">
        <v>12.42</v>
      </c>
      <c r="I17" s="7">
        <v>14.04</v>
      </c>
      <c r="J17" s="7">
        <v>16.2</v>
      </c>
    </row>
    <row r="18" spans="1:10" ht="17.100000000000001" customHeight="1" x14ac:dyDescent="0.2">
      <c r="A18" s="5" t="s">
        <v>16</v>
      </c>
      <c r="B18" s="6">
        <v>1502.84</v>
      </c>
      <c r="C18" s="7">
        <v>9.6300000000000008</v>
      </c>
      <c r="D18" s="7">
        <v>57.8</v>
      </c>
      <c r="E18" s="7">
        <v>0.96</v>
      </c>
      <c r="F18" s="7">
        <v>2.89</v>
      </c>
      <c r="G18" s="7">
        <v>4.82</v>
      </c>
      <c r="H18" s="7">
        <v>12</v>
      </c>
      <c r="I18" s="7">
        <v>13.57</v>
      </c>
      <c r="J18" s="7">
        <v>15.65</v>
      </c>
    </row>
    <row r="19" spans="1:10" ht="17.100000000000001" customHeight="1" x14ac:dyDescent="0.2">
      <c r="A19" s="5" t="s">
        <v>17</v>
      </c>
      <c r="B19" s="6">
        <v>1527.83</v>
      </c>
      <c r="C19" s="7">
        <v>9.7899999999999991</v>
      </c>
      <c r="D19" s="7">
        <v>58.76</v>
      </c>
      <c r="E19" s="7">
        <v>0.98</v>
      </c>
      <c r="F19" s="7">
        <v>2.94</v>
      </c>
      <c r="G19" s="7">
        <v>4.9000000000000004</v>
      </c>
      <c r="H19" s="7">
        <v>12.2</v>
      </c>
      <c r="I19" s="7">
        <v>13.79</v>
      </c>
      <c r="J19" s="7">
        <v>15.91</v>
      </c>
    </row>
    <row r="20" spans="1:10" ht="17.100000000000001" customHeight="1" x14ac:dyDescent="0.2">
      <c r="A20" s="5" t="s">
        <v>18</v>
      </c>
      <c r="B20" s="6">
        <v>1588.65</v>
      </c>
      <c r="C20" s="7">
        <v>10.18</v>
      </c>
      <c r="D20" s="7">
        <v>61.1</v>
      </c>
      <c r="E20" s="7">
        <v>1.02</v>
      </c>
      <c r="F20" s="7">
        <v>3.06</v>
      </c>
      <c r="G20" s="7">
        <v>5.09</v>
      </c>
      <c r="H20" s="7">
        <v>12.69</v>
      </c>
      <c r="I20" s="7">
        <v>14.34</v>
      </c>
      <c r="J20" s="7">
        <v>16.55</v>
      </c>
    </row>
    <row r="21" spans="1:10" ht="17.100000000000001" customHeight="1" x14ac:dyDescent="0.2">
      <c r="A21" s="5" t="s">
        <v>19</v>
      </c>
      <c r="B21" s="6">
        <v>1611.94</v>
      </c>
      <c r="C21" s="7">
        <v>10.33</v>
      </c>
      <c r="D21" s="7">
        <v>62</v>
      </c>
      <c r="E21" s="7">
        <v>1.03</v>
      </c>
      <c r="F21" s="7">
        <v>3.1</v>
      </c>
      <c r="G21" s="7">
        <v>5.17</v>
      </c>
      <c r="H21" s="7">
        <v>12.87</v>
      </c>
      <c r="I21" s="7">
        <v>14.55</v>
      </c>
      <c r="J21" s="7">
        <v>16.79</v>
      </c>
    </row>
    <row r="22" spans="1:10" ht="17.100000000000001" customHeight="1" x14ac:dyDescent="0.2">
      <c r="A22" s="5" t="s">
        <v>20</v>
      </c>
      <c r="B22" s="6">
        <v>1639.16</v>
      </c>
      <c r="C22" s="7">
        <v>10.51</v>
      </c>
      <c r="D22" s="7">
        <v>63.04</v>
      </c>
      <c r="E22" s="7">
        <v>1.05</v>
      </c>
      <c r="F22" s="7">
        <v>3.15</v>
      </c>
      <c r="G22" s="7">
        <v>5.25</v>
      </c>
      <c r="H22" s="7">
        <v>13.09</v>
      </c>
      <c r="I22" s="7">
        <v>14.8</v>
      </c>
      <c r="J22" s="7">
        <v>17.07</v>
      </c>
    </row>
    <row r="23" spans="1:10" ht="17.100000000000001" customHeight="1" x14ac:dyDescent="0.2">
      <c r="A23" s="5" t="s">
        <v>21</v>
      </c>
      <c r="B23" s="6">
        <v>1668.26</v>
      </c>
      <c r="C23" s="7">
        <v>10.69</v>
      </c>
      <c r="D23" s="7">
        <v>64.16</v>
      </c>
      <c r="E23" s="7">
        <v>1.07</v>
      </c>
      <c r="F23" s="7">
        <v>3.21</v>
      </c>
      <c r="G23" s="7">
        <v>5.35</v>
      </c>
      <c r="H23" s="7">
        <v>13.32</v>
      </c>
      <c r="I23" s="7">
        <v>15.06</v>
      </c>
      <c r="J23" s="7">
        <v>17.38</v>
      </c>
    </row>
    <row r="24" spans="1:10" ht="17.100000000000001" customHeight="1" x14ac:dyDescent="0.2">
      <c r="A24" s="5" t="s">
        <v>22</v>
      </c>
      <c r="B24" s="6">
        <v>1732.35</v>
      </c>
      <c r="C24" s="7">
        <v>11.1</v>
      </c>
      <c r="D24" s="7">
        <v>66.63</v>
      </c>
      <c r="E24" s="7">
        <v>1.1100000000000001</v>
      </c>
      <c r="F24" s="7">
        <v>3.33</v>
      </c>
      <c r="G24" s="7">
        <v>5.55</v>
      </c>
      <c r="H24" s="7">
        <v>13.83</v>
      </c>
      <c r="I24" s="7">
        <v>15.64</v>
      </c>
      <c r="J24" s="7">
        <v>18.05</v>
      </c>
    </row>
    <row r="25" spans="1:10" ht="17.100000000000001" customHeight="1" x14ac:dyDescent="0.2">
      <c r="A25" s="5" t="s">
        <v>23</v>
      </c>
      <c r="B25" s="6">
        <v>1770.69</v>
      </c>
      <c r="C25" s="7">
        <v>11.35</v>
      </c>
      <c r="D25" s="7">
        <v>68.099999999999994</v>
      </c>
      <c r="E25" s="7">
        <v>1.1399999999999999</v>
      </c>
      <c r="F25" s="7">
        <v>3.41</v>
      </c>
      <c r="G25" s="7">
        <v>5.68</v>
      </c>
      <c r="H25" s="7">
        <v>14.14</v>
      </c>
      <c r="I25" s="7">
        <v>15.99</v>
      </c>
      <c r="J25" s="7">
        <v>18.440000000000001</v>
      </c>
    </row>
    <row r="26" spans="1:10" ht="17.100000000000001" customHeight="1" x14ac:dyDescent="0.2">
      <c r="A26" s="5" t="s">
        <v>24</v>
      </c>
      <c r="B26" s="6">
        <v>1695.34</v>
      </c>
      <c r="C26" s="7">
        <v>10.87</v>
      </c>
      <c r="D26" s="7">
        <v>65.209999999999994</v>
      </c>
      <c r="E26" s="7">
        <v>1.0900000000000001</v>
      </c>
      <c r="F26" s="7">
        <v>3.26</v>
      </c>
      <c r="G26" s="7">
        <v>5.43</v>
      </c>
      <c r="H26" s="7">
        <v>13.54</v>
      </c>
      <c r="I26" s="7">
        <v>15.31</v>
      </c>
      <c r="J26" s="7">
        <v>17.66</v>
      </c>
    </row>
    <row r="27" spans="1:10" ht="17.100000000000001" customHeight="1" x14ac:dyDescent="0.2">
      <c r="A27" s="5" t="s">
        <v>25</v>
      </c>
      <c r="B27" s="6">
        <v>1735.77</v>
      </c>
      <c r="C27" s="7">
        <v>11.13</v>
      </c>
      <c r="D27" s="7">
        <v>66.760000000000005</v>
      </c>
      <c r="E27" s="7">
        <v>1.1100000000000001</v>
      </c>
      <c r="F27" s="7">
        <v>3.34</v>
      </c>
      <c r="G27" s="7">
        <v>5.56</v>
      </c>
      <c r="H27" s="7">
        <v>13.86</v>
      </c>
      <c r="I27" s="7">
        <v>15.67</v>
      </c>
      <c r="J27" s="7">
        <v>18.079999999999998</v>
      </c>
    </row>
    <row r="28" spans="1:10" ht="17.100000000000001" customHeight="1" x14ac:dyDescent="0.2">
      <c r="A28" s="5" t="s">
        <v>26</v>
      </c>
      <c r="B28" s="6">
        <v>1784.15</v>
      </c>
      <c r="C28" s="7">
        <v>11.44</v>
      </c>
      <c r="D28" s="7">
        <v>68.62</v>
      </c>
      <c r="E28" s="7">
        <v>1.1399999999999999</v>
      </c>
      <c r="F28" s="7">
        <v>3.43</v>
      </c>
      <c r="G28" s="7">
        <v>5.72</v>
      </c>
      <c r="H28" s="7">
        <v>14.25</v>
      </c>
      <c r="I28" s="7">
        <v>16.11</v>
      </c>
      <c r="J28" s="7">
        <v>18.579999999999998</v>
      </c>
    </row>
    <row r="29" spans="1:10" ht="17.100000000000001" customHeight="1" x14ac:dyDescent="0.2">
      <c r="A29" s="5" t="s">
        <v>27</v>
      </c>
      <c r="B29" s="6">
        <v>1840.51</v>
      </c>
      <c r="C29" s="7">
        <v>11.8</v>
      </c>
      <c r="D29" s="7">
        <v>70.790000000000006</v>
      </c>
      <c r="E29" s="7">
        <v>1.18</v>
      </c>
      <c r="F29" s="7">
        <v>3.54</v>
      </c>
      <c r="G29" s="7">
        <v>5.9</v>
      </c>
      <c r="H29" s="7">
        <v>14.7</v>
      </c>
      <c r="I29" s="7">
        <v>16.62</v>
      </c>
      <c r="J29" s="7">
        <v>19.170000000000002</v>
      </c>
    </row>
    <row r="30" spans="1:10" ht="17.100000000000001" customHeight="1" x14ac:dyDescent="0.2">
      <c r="A30" s="5" t="s">
        <v>28</v>
      </c>
      <c r="B30" s="6">
        <v>1908.6</v>
      </c>
      <c r="C30" s="7">
        <v>12.23</v>
      </c>
      <c r="D30" s="7">
        <v>73.41</v>
      </c>
      <c r="E30" s="7">
        <v>1.22</v>
      </c>
      <c r="F30" s="7">
        <v>3.67</v>
      </c>
      <c r="G30" s="7">
        <v>6.12</v>
      </c>
      <c r="H30" s="7">
        <v>15.24</v>
      </c>
      <c r="I30" s="7">
        <v>17.23</v>
      </c>
      <c r="J30" s="7">
        <v>19.88</v>
      </c>
    </row>
    <row r="31" spans="1:10" ht="17.100000000000001" customHeight="1" x14ac:dyDescent="0.2">
      <c r="A31" s="5" t="s">
        <v>29</v>
      </c>
      <c r="B31" s="6">
        <v>1961.93</v>
      </c>
      <c r="C31" s="7">
        <v>12.58</v>
      </c>
      <c r="D31" s="7">
        <v>75.459999999999994</v>
      </c>
      <c r="E31" s="7">
        <v>1.26</v>
      </c>
      <c r="F31" s="7">
        <v>3.77</v>
      </c>
      <c r="G31" s="7">
        <v>6.29</v>
      </c>
      <c r="H31" s="7">
        <v>15.67</v>
      </c>
      <c r="I31" s="7">
        <v>17.71</v>
      </c>
      <c r="J31" s="7">
        <v>20.440000000000001</v>
      </c>
    </row>
    <row r="32" spans="1:10" ht="17.100000000000001" customHeight="1" x14ac:dyDescent="0.2">
      <c r="A32" s="5" t="s">
        <v>30</v>
      </c>
      <c r="B32" s="6">
        <v>1844.62</v>
      </c>
      <c r="C32" s="7">
        <v>11.82</v>
      </c>
      <c r="D32" s="7">
        <v>70.95</v>
      </c>
      <c r="E32" s="7">
        <v>1.18</v>
      </c>
      <c r="F32" s="7">
        <v>3.55</v>
      </c>
      <c r="G32" s="7">
        <v>5.91</v>
      </c>
      <c r="H32" s="7">
        <v>14.73</v>
      </c>
      <c r="I32" s="7">
        <v>16.649999999999999</v>
      </c>
      <c r="J32" s="7">
        <v>19.21</v>
      </c>
    </row>
    <row r="33" spans="1:10" ht="17.100000000000001" customHeight="1" x14ac:dyDescent="0.2">
      <c r="A33" s="5" t="s">
        <v>31</v>
      </c>
      <c r="B33" s="6">
        <v>1935</v>
      </c>
      <c r="C33" s="7">
        <v>12.4</v>
      </c>
      <c r="D33" s="7">
        <v>74.42</v>
      </c>
      <c r="E33" s="7">
        <v>1.24</v>
      </c>
      <c r="F33" s="7">
        <v>3.72</v>
      </c>
      <c r="G33" s="7">
        <v>6.2</v>
      </c>
      <c r="H33" s="7">
        <v>15.45</v>
      </c>
      <c r="I33" s="7">
        <v>17.47</v>
      </c>
      <c r="J33" s="7">
        <v>20.16</v>
      </c>
    </row>
    <row r="34" spans="1:10" ht="17.100000000000001" customHeight="1" x14ac:dyDescent="0.2">
      <c r="A34" s="5" t="s">
        <v>32</v>
      </c>
      <c r="B34" s="6">
        <v>2120.9899999999998</v>
      </c>
      <c r="C34" s="7">
        <v>13.6</v>
      </c>
      <c r="D34" s="7">
        <v>81.58</v>
      </c>
      <c r="E34" s="7">
        <v>1.36</v>
      </c>
      <c r="F34" s="7">
        <v>4.08</v>
      </c>
      <c r="G34" s="7">
        <v>6.8</v>
      </c>
      <c r="H34" s="7">
        <v>16.940000000000001</v>
      </c>
      <c r="I34" s="7">
        <v>19.149999999999999</v>
      </c>
      <c r="J34" s="7">
        <v>22.09</v>
      </c>
    </row>
    <row r="35" spans="1:10" ht="17.100000000000001" customHeight="1" x14ac:dyDescent="0.2">
      <c r="A35" s="5" t="s">
        <v>33</v>
      </c>
      <c r="B35" s="6">
        <v>2211.5700000000002</v>
      </c>
      <c r="C35" s="7">
        <v>14.18</v>
      </c>
      <c r="D35" s="7">
        <v>85.06</v>
      </c>
      <c r="E35" s="7">
        <v>1.42</v>
      </c>
      <c r="F35" s="7">
        <v>4.25</v>
      </c>
      <c r="G35" s="7">
        <v>7.09</v>
      </c>
      <c r="H35" s="7">
        <v>17.66</v>
      </c>
      <c r="I35" s="7">
        <v>19.97</v>
      </c>
      <c r="J35" s="7">
        <v>23.04</v>
      </c>
    </row>
    <row r="36" spans="1:10" ht="17.100000000000001" customHeight="1" x14ac:dyDescent="0.2">
      <c r="A36" s="5" t="s">
        <v>34</v>
      </c>
      <c r="B36" s="6">
        <v>2310.31</v>
      </c>
      <c r="C36" s="7">
        <v>14.81</v>
      </c>
      <c r="D36" s="7">
        <v>88.86</v>
      </c>
      <c r="E36" s="7">
        <v>1.48</v>
      </c>
      <c r="F36" s="7">
        <v>4.4400000000000004</v>
      </c>
      <c r="G36" s="7">
        <v>7.4</v>
      </c>
      <c r="H36" s="7">
        <v>18.45</v>
      </c>
      <c r="I36" s="7">
        <v>20.86</v>
      </c>
      <c r="J36" s="7">
        <v>24.07</v>
      </c>
    </row>
    <row r="37" spans="1:10" ht="17.100000000000001" customHeight="1" x14ac:dyDescent="0.2">
      <c r="A37" s="5" t="s">
        <v>35</v>
      </c>
      <c r="B37" s="6">
        <v>2469.9</v>
      </c>
      <c r="C37" s="7">
        <v>15.83</v>
      </c>
      <c r="D37" s="7">
        <v>95</v>
      </c>
      <c r="E37" s="7">
        <v>1.58</v>
      </c>
      <c r="F37" s="7">
        <v>4.75</v>
      </c>
      <c r="G37" s="7">
        <v>7.92</v>
      </c>
      <c r="H37" s="7">
        <v>19.72</v>
      </c>
      <c r="I37" s="7">
        <v>22.3</v>
      </c>
      <c r="J37" s="7">
        <v>25.73</v>
      </c>
    </row>
    <row r="38" spans="1:10" ht="17.100000000000001" customHeight="1" x14ac:dyDescent="0.2">
      <c r="A38" s="5" t="s">
        <v>36</v>
      </c>
      <c r="B38" s="6">
        <v>2594.9</v>
      </c>
      <c r="C38" s="7">
        <v>16.63</v>
      </c>
      <c r="D38" s="7">
        <v>99.8</v>
      </c>
      <c r="E38" s="7">
        <v>1.66</v>
      </c>
      <c r="F38" s="7">
        <v>4.99</v>
      </c>
      <c r="G38" s="7">
        <v>8.32</v>
      </c>
      <c r="H38" s="7">
        <v>20.72</v>
      </c>
      <c r="I38" s="7">
        <v>23.43</v>
      </c>
      <c r="J38" s="7">
        <v>27.03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calcolo</vt:lpstr>
      <vt:lpstr>tariffe</vt:lpstr>
      <vt:lpstr>calcolo!Area_stampa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Caro/a Iscritto/a,</dc:title>
  <dc:creator>Ufficio Centrale Operativa</dc:creator>
  <cp:lastModifiedBy>Rossana Turuani</cp:lastModifiedBy>
  <cp:lastPrinted>2022-08-01T14:37:33Z</cp:lastPrinted>
  <dcterms:created xsi:type="dcterms:W3CDTF">2019-05-08T08:09:26Z</dcterms:created>
  <dcterms:modified xsi:type="dcterms:W3CDTF">2023-01-24T08:25:54Z</dcterms:modified>
</cp:coreProperties>
</file>